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 installer\Desktop\To Upload\"/>
    </mc:Choice>
  </mc:AlternateContent>
  <bookViews>
    <workbookView xWindow="0" yWindow="0" windowWidth="11970" windowHeight="3855" tabRatio="900"/>
  </bookViews>
  <sheets>
    <sheet name="Template BLDT" sheetId="76" r:id="rId1"/>
    <sheet name="Template BLFR" sheetId="78" r:id="rId2"/>
  </sheets>
  <calcPr calcId="162913"/>
</workbook>
</file>

<file path=xl/calcChain.xml><?xml version="1.0" encoding="utf-8"?>
<calcChain xmlns="http://schemas.openxmlformats.org/spreadsheetml/2006/main">
  <c r="D14" i="78" l="1"/>
  <c r="H47" i="76" l="1"/>
  <c r="H48" i="76" l="1"/>
  <c r="H24" i="76" l="1"/>
  <c r="K24" i="76" s="1"/>
  <c r="F22" i="76"/>
  <c r="H22" i="76" s="1"/>
  <c r="H21" i="76"/>
  <c r="H20" i="76"/>
  <c r="H19" i="76"/>
  <c r="H18" i="76"/>
  <c r="F13" i="76"/>
  <c r="F12" i="76"/>
  <c r="L11" i="76"/>
  <c r="F11" i="76"/>
  <c r="K39" i="76" l="1"/>
  <c r="K31" i="76"/>
  <c r="K41" i="76"/>
  <c r="H26" i="76"/>
  <c r="K26" i="76" s="1"/>
  <c r="K28" i="76" s="1"/>
  <c r="K43" i="76"/>
  <c r="H44" i="76" s="1"/>
  <c r="K35" i="76"/>
  <c r="K33" i="76"/>
  <c r="K37" i="76"/>
</calcChain>
</file>

<file path=xl/sharedStrings.xml><?xml version="1.0" encoding="utf-8"?>
<sst xmlns="http://schemas.openxmlformats.org/spreadsheetml/2006/main" count="88" uniqueCount="78">
  <si>
    <t>e-Notes</t>
  </si>
  <si>
    <t>Required</t>
  </si>
  <si>
    <t>Norm(hrs)</t>
  </si>
  <si>
    <t>Credits :</t>
  </si>
  <si>
    <t>Items:</t>
  </si>
  <si>
    <t>Hrs</t>
  </si>
  <si>
    <t>%</t>
  </si>
  <si>
    <t>No of Topics (T) :</t>
  </si>
  <si>
    <t>Practical Based</t>
  </si>
  <si>
    <t>Mixed Mode</t>
  </si>
  <si>
    <t>BLENDED LEARNING DISTRIBUTION TABLE</t>
  </si>
  <si>
    <t>HRS</t>
  </si>
  <si>
    <t>Total THEORY HRS =</t>
  </si>
  <si>
    <t>POLYTECHNIC EDUCATION DEPARTMENT</t>
  </si>
  <si>
    <t>Hrs/W</t>
  </si>
  <si>
    <t>X</t>
  </si>
  <si>
    <t>Lecture Hours :</t>
  </si>
  <si>
    <t>Practical :</t>
  </si>
  <si>
    <t>Tutorial Hours  :</t>
  </si>
  <si>
    <t>Notes</t>
  </si>
  <si>
    <t>LEGEND:</t>
  </si>
  <si>
    <t>F2F: FACE TO FACE</t>
  </si>
  <si>
    <t>TIME TABLE CALCULATION</t>
  </si>
  <si>
    <t>CC: COLLABORATIVE CLASSROOM</t>
  </si>
  <si>
    <r>
      <t>Students Timetable (Online: LO + CC + eN) +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i/>
        <sz val="11"/>
        <color theme="9" tint="-0.249977111117893"/>
        <rFont val="Calibri"/>
        <family val="2"/>
        <scheme val="minor"/>
      </rPr>
      <t>(F2F = Tutorial)</t>
    </r>
    <r>
      <rPr>
        <sz val="11"/>
        <color theme="1"/>
        <rFont val="Calibri"/>
        <family val="2"/>
        <scheme val="minor"/>
      </rPr>
      <t xml:space="preserve"> =</t>
    </r>
  </si>
  <si>
    <r>
      <t xml:space="preserve">Students Timetable (Online: LO + CC + eN) + </t>
    </r>
    <r>
      <rPr>
        <b/>
        <i/>
        <sz val="11"/>
        <color theme="9" tint="-0.249977111117893"/>
        <rFont val="Calibri"/>
        <family val="2"/>
        <scheme val="minor"/>
      </rPr>
      <t>(F2F = Practical)</t>
    </r>
    <r>
      <rPr>
        <sz val="11"/>
        <color theme="1"/>
        <rFont val="Calibri"/>
        <family val="2"/>
        <scheme val="minor"/>
      </rPr>
      <t xml:space="preserve"> =</t>
    </r>
  </si>
  <si>
    <t>Theory Based Only</t>
  </si>
  <si>
    <t>eFACILITATE</t>
  </si>
  <si>
    <t>Guide for Online (L)</t>
  </si>
  <si>
    <t>Read Online</t>
  </si>
  <si>
    <t>Online Lecture</t>
  </si>
  <si>
    <t>Collaborative Clsrm</t>
  </si>
  <si>
    <t>Online Collab</t>
  </si>
  <si>
    <t>F2F Collab</t>
  </si>
  <si>
    <t>Blended Pecentage</t>
  </si>
  <si>
    <r>
      <t xml:space="preserve">Actual </t>
    </r>
    <r>
      <rPr>
        <b/>
        <sz val="11"/>
        <color rgb="FFFF0000"/>
        <rFont val="Calibri"/>
        <family val="2"/>
        <scheme val="minor"/>
      </rPr>
      <t>F2F</t>
    </r>
    <r>
      <rPr>
        <sz val="11"/>
        <color theme="1"/>
        <rFont val="Calibri"/>
        <family val="2"/>
        <scheme val="minor"/>
      </rPr>
      <t xml:space="preserve"> on Students and Lecturer's Timetable (if  Theory Only) =</t>
    </r>
  </si>
  <si>
    <r>
      <t xml:space="preserve">Actual </t>
    </r>
    <r>
      <rPr>
        <b/>
        <sz val="11"/>
        <color rgb="FFFF0000"/>
        <rFont val="Calibri"/>
        <family val="2"/>
        <scheme val="minor"/>
      </rPr>
      <t xml:space="preserve">F2F </t>
    </r>
    <r>
      <rPr>
        <sz val="11"/>
        <color theme="1"/>
        <rFont val="Calibri"/>
        <family val="2"/>
        <scheme val="minor"/>
      </rPr>
      <t xml:space="preserve">on Students and Lecturer's Timetable (w Practical) = </t>
    </r>
  </si>
  <si>
    <r>
      <t xml:space="preserve">Actual </t>
    </r>
    <r>
      <rPr>
        <b/>
        <sz val="11"/>
        <color rgb="FFFF0000"/>
        <rFont val="Calibri"/>
        <family val="2"/>
        <scheme val="minor"/>
      </rPr>
      <t xml:space="preserve">F2F </t>
    </r>
    <r>
      <rPr>
        <sz val="11"/>
        <color theme="1"/>
        <rFont val="Calibri"/>
        <family val="2"/>
        <scheme val="minor"/>
      </rPr>
      <t xml:space="preserve">on Students and Lecturer's Timetable (w Tutorial) = </t>
    </r>
  </si>
  <si>
    <t>L30:P0</t>
  </si>
  <si>
    <t>DVI 1012: ART HISTORY</t>
  </si>
  <si>
    <t>DIPLOMA: DVFS</t>
  </si>
  <si>
    <t>ONLINE ITEMS</t>
  </si>
  <si>
    <t>Total BLENDED LEARNING hours designed =</t>
  </si>
  <si>
    <t>Lecturers Timetable (eFAC + e/CC+Prac/Tut) =</t>
  </si>
  <si>
    <t xml:space="preserve">Percentage of Dependent Learning (Theory) hours addressed = </t>
  </si>
  <si>
    <t>eCollaborative Clsrm(MOOC)</t>
  </si>
  <si>
    <t>OL Theory (LO/VIDEOS)</t>
  </si>
  <si>
    <r>
      <t xml:space="preserve">*MINIMUM REQUIREMENT FOR A BL COURSE = </t>
    </r>
    <r>
      <rPr>
        <b/>
        <sz val="14"/>
        <color theme="1"/>
        <rFont val="Calibri"/>
        <family val="2"/>
        <scheme val="minor"/>
      </rPr>
      <t>15</t>
    </r>
    <r>
      <rPr>
        <b/>
        <sz val="10"/>
        <color theme="1"/>
        <rFont val="Calibri"/>
        <family val="2"/>
        <scheme val="minor"/>
      </rPr>
      <t xml:space="preserve"> ITEMS</t>
    </r>
  </si>
  <si>
    <t>REQUIREMENT ACHIEVED</t>
  </si>
  <si>
    <t>TOTAL</t>
  </si>
  <si>
    <t>* BL ITEMS RECORDED</t>
  </si>
  <si>
    <t>UPLOADING FILE GREATER THAN 20 MB TO USE DROP BOX OR BY LINK. ALL EXCEPT SCORM.  (ALL ITEMS MUST USE/VIA CIDOS)</t>
  </si>
  <si>
    <t xml:space="preserve">QUIZ, ASSIGNMENT, PORTFOLIO, FORUM, UPLOAD FILE </t>
  </si>
  <si>
    <t>ALL ONLINE ASSESSMENT ITEMS.</t>
  </si>
  <si>
    <r>
      <t xml:space="preserve">ASSESSMENT/S
</t>
    </r>
    <r>
      <rPr>
        <b/>
        <sz val="8"/>
        <color theme="1"/>
        <rFont val="Calibri"/>
        <family val="2"/>
        <scheme val="minor"/>
      </rPr>
      <t>(NUMBER OF ITEMS FIXED)</t>
    </r>
  </si>
  <si>
    <t>NONE</t>
  </si>
  <si>
    <t>ANY STUDENT CENTERED LEARNING EXERCISE.</t>
  </si>
  <si>
    <t>ALL ITEMS THAT STUDENTS WILL DO COLLABORATIVELY WITH/WITHOUT THE TUTOR (FACE TO FACE).</t>
  </si>
  <si>
    <t>NO OF eCC IN THE BLDT</t>
  </si>
  <si>
    <r>
      <t xml:space="preserve">COLLABORATIVE CLASSROOM (F2F)
</t>
    </r>
    <r>
      <rPr>
        <b/>
        <sz val="8"/>
        <color theme="1"/>
        <rFont val="Calibri"/>
        <family val="2"/>
        <scheme val="minor"/>
      </rPr>
      <t>(PLEASE REFER TO BLDT eCC/CC BEFORE FILLING NEXT COLUMN)</t>
    </r>
  </si>
  <si>
    <t xml:space="preserve"> (ALL ITEMS MUST USE/VIA CIDOS)</t>
  </si>
  <si>
    <t>FORUM, CHAT,  WEB 2.0, SOCIAL MEDIA, WIKI ETC</t>
  </si>
  <si>
    <t>ALL ITEMS THAT STUDENTS WILL DO COLLABORATIVELY WITH/WITHOUT THE TUTOR (ONLINE).</t>
  </si>
  <si>
    <r>
      <rPr>
        <b/>
        <sz val="12"/>
        <color theme="1"/>
        <rFont val="Calibri"/>
        <family val="2"/>
        <scheme val="minor"/>
      </rPr>
      <t xml:space="preserve">eCOLLABORATIVE CLASSROOM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(PLEASE REFER TO BLDT SECTION eCC/CC BEFORE FILLING NEXT COLUMN)</t>
    </r>
  </si>
  <si>
    <t>VIDEO, PPT,  SCORM, LINKS, PDF,  WEB 2.0, ETC</t>
  </si>
  <si>
    <t>ALL ONLINE ITEMS THAT CAN BE USED TO SUPPORT LEARNING.</t>
  </si>
  <si>
    <t>NO OF LOs IN THE BLDT</t>
  </si>
  <si>
    <r>
      <rPr>
        <b/>
        <sz val="12"/>
        <color theme="1"/>
        <rFont val="Calibri"/>
        <family val="2"/>
        <scheme val="minor"/>
      </rPr>
      <t xml:space="preserve">EDUCATIONAL eCONTENT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(PLEASE REFER TO BLDT BEFORE FILLING NEXT COLUMN)</t>
    </r>
  </si>
  <si>
    <t>LABEL &amp; UPLOAD FILE, e.g.</t>
  </si>
  <si>
    <t>AN INTRODUCTION TO THE COURSE AND ITS CONTENTS (PROGRAMME OVERVIEW &amp; COURSE OUTLINE).</t>
  </si>
  <si>
    <r>
      <t xml:space="preserve">INTRODUCTION
</t>
    </r>
    <r>
      <rPr>
        <b/>
        <sz val="8"/>
        <color theme="1"/>
        <rFont val="Calibri"/>
        <family val="2"/>
        <scheme val="minor"/>
      </rPr>
      <t>(NUMBER OF ITEM FIXED)</t>
    </r>
  </si>
  <si>
    <t>TECHNICAL RECOMMENDATION</t>
  </si>
  <si>
    <t>EXAMPLES</t>
  </si>
  <si>
    <t>OD</t>
  </si>
  <si>
    <t>NO. OF BL ITEMS TO BE CONDUCTED ONLINE (TO BE FILLED)</t>
  </si>
  <si>
    <r>
      <t xml:space="preserve">STP COMPONENTS
</t>
    </r>
    <r>
      <rPr>
        <b/>
        <sz val="8"/>
        <color theme="1"/>
        <rFont val="Calibri"/>
        <family val="2"/>
        <scheme val="minor"/>
      </rPr>
      <t>(RANCANGAN MENGAJAR SEMESTER)</t>
    </r>
  </si>
  <si>
    <t>BLENDED LEARNING FULFILLMENT RECORD</t>
  </si>
  <si>
    <t>INSTRUCTIONAL AND DIGITAL LEARNING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</si>
</sst>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Eras Bold ITC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3" xfId="0" applyBorder="1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/>
    <xf numFmtId="0" fontId="3" fillId="0" borderId="0" xfId="0" applyFont="1"/>
    <xf numFmtId="0" fontId="0" fillId="0" borderId="0" xfId="0" applyFill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6" fillId="6" borderId="4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1" fontId="14" fillId="9" borderId="26" xfId="0" applyNumberFormat="1" applyFont="1" applyFill="1" applyBorder="1" applyAlignment="1">
      <alignment horizontal="center"/>
    </xf>
    <xf numFmtId="1" fontId="14" fillId="9" borderId="4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0" fillId="0" borderId="14" xfId="0" applyBorder="1"/>
    <xf numFmtId="0" fontId="0" fillId="0" borderId="31" xfId="0" applyBorder="1"/>
    <xf numFmtId="0" fontId="0" fillId="0" borderId="23" xfId="0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9" fillId="0" borderId="18" xfId="0" applyFont="1" applyBorder="1"/>
    <xf numFmtId="0" fontId="19" fillId="0" borderId="19" xfId="0" applyFont="1" applyBorder="1"/>
    <xf numFmtId="1" fontId="5" fillId="4" borderId="3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/>
    </xf>
    <xf numFmtId="0" fontId="24" fillId="1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/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/>
    </xf>
    <xf numFmtId="0" fontId="18" fillId="7" borderId="12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42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1" fillId="5" borderId="44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left"/>
    </xf>
    <xf numFmtId="0" fontId="25" fillId="8" borderId="3" xfId="0" applyFont="1" applyFill="1" applyBorder="1" applyAlignment="1">
      <alignment horizontal="left"/>
    </xf>
    <xf numFmtId="0" fontId="14" fillId="11" borderId="16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5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25" fillId="0" borderId="30" xfId="0" applyFont="1" applyBorder="1" applyAlignment="1">
      <alignment horizontal="left"/>
    </xf>
    <xf numFmtId="0" fontId="5" fillId="11" borderId="15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5" fillId="8" borderId="2" xfId="0" applyFont="1" applyFill="1" applyBorder="1" applyAlignment="1">
      <alignment horizontal="left"/>
    </xf>
    <xf numFmtId="0" fontId="8" fillId="12" borderId="14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3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23" fillId="12" borderId="34" xfId="0" applyFont="1" applyFill="1" applyBorder="1" applyAlignment="1">
      <alignment horizontal="center" vertical="center"/>
    </xf>
    <xf numFmtId="0" fontId="23" fillId="12" borderId="35" xfId="0" applyFont="1" applyFill="1" applyBorder="1" applyAlignment="1">
      <alignment horizontal="center" vertical="center"/>
    </xf>
    <xf numFmtId="0" fontId="23" fillId="12" borderId="36" xfId="0" applyFont="1" applyFill="1" applyBorder="1" applyAlignment="1">
      <alignment horizontal="center" vertical="center"/>
    </xf>
    <xf numFmtId="0" fontId="23" fillId="12" borderId="37" xfId="0" applyFont="1" applyFill="1" applyBorder="1" applyAlignment="1">
      <alignment horizontal="center" vertical="center"/>
    </xf>
    <xf numFmtId="0" fontId="23" fillId="12" borderId="38" xfId="0" applyFont="1" applyFill="1" applyBorder="1" applyAlignment="1">
      <alignment horizontal="center" vertical="center"/>
    </xf>
    <xf numFmtId="0" fontId="23" fillId="12" borderId="3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5" fillId="11" borderId="16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1" fillId="8" borderId="14" xfId="0" applyFont="1" applyFill="1" applyBorder="1" applyAlignment="1">
      <alignment horizontal="center"/>
    </xf>
    <xf numFmtId="0" fontId="22" fillId="8" borderId="12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4" xfId="0" applyBorder="1" applyAlignment="1">
      <alignment horizontal="right"/>
    </xf>
    <xf numFmtId="0" fontId="25" fillId="2" borderId="1" xfId="0" applyFont="1" applyFill="1" applyBorder="1" applyAlignment="1">
      <alignment horizontal="left"/>
    </xf>
    <xf numFmtId="0" fontId="25" fillId="2" borderId="3" xfId="0" applyFont="1" applyFill="1" applyBorder="1" applyAlignment="1">
      <alignment horizontal="left"/>
    </xf>
    <xf numFmtId="0" fontId="17" fillId="2" borderId="17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0" xfId="0" applyFill="1"/>
    <xf numFmtId="0" fontId="24" fillId="8" borderId="0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1" fontId="11" fillId="12" borderId="2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26" fillId="8" borderId="45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19" fillId="8" borderId="2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horizontal="left" vertical="center" wrapText="1"/>
    </xf>
    <xf numFmtId="0" fontId="26" fillId="8" borderId="46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left" vertical="center" wrapText="1"/>
    </xf>
    <xf numFmtId="0" fontId="26" fillId="8" borderId="4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left" vertical="center" wrapText="1"/>
    </xf>
    <xf numFmtId="0" fontId="26" fillId="8" borderId="48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9" fillId="8" borderId="3" xfId="0" applyFont="1" applyFill="1" applyBorder="1" applyAlignment="1">
      <alignment vertical="center" wrapText="1"/>
    </xf>
    <xf numFmtId="0" fontId="19" fillId="8" borderId="30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left" vertical="center" wrapText="1"/>
    </xf>
    <xf numFmtId="0" fontId="19" fillId="8" borderId="24" xfId="0" applyFont="1" applyFill="1" applyBorder="1" applyAlignment="1">
      <alignment horizontal="left" vertical="center" wrapText="1"/>
    </xf>
    <xf numFmtId="0" fontId="26" fillId="8" borderId="4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left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0" xfId="0" applyFont="1" applyFill="1"/>
    <xf numFmtId="0" fontId="20" fillId="8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7" fillId="8" borderId="0" xfId="0" applyFont="1" applyFill="1" applyAlignment="1">
      <alignment horizontal="left" vertical="center"/>
    </xf>
    <xf numFmtId="0" fontId="27" fillId="8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19050</xdr:rowOff>
    </xdr:from>
    <xdr:to>
      <xdr:col>4</xdr:col>
      <xdr:colOff>371475</xdr:colOff>
      <xdr:row>54</xdr:row>
      <xdr:rowOff>76200</xdr:rowOff>
    </xdr:to>
    <xdr:sp macro="" textlink="">
      <xdr:nvSpPr>
        <xdr:cNvPr id="3" name="TextBox 2"/>
        <xdr:cNvSpPr txBox="1"/>
      </xdr:nvSpPr>
      <xdr:spPr>
        <a:xfrm>
          <a:off x="57150" y="7905750"/>
          <a:ext cx="200977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/>
            <a:t>Disediakan</a:t>
          </a:r>
          <a:r>
            <a:rPr lang="en-MY" sz="1100" baseline="0"/>
            <a:t> oleh:</a:t>
          </a:r>
        </a:p>
        <a:p>
          <a:endParaRPr lang="en-MY" sz="1100" baseline="0"/>
        </a:p>
        <a:p>
          <a:endParaRPr lang="en-MY" sz="1100" baseline="0"/>
        </a:p>
        <a:p>
          <a:r>
            <a:rPr lang="en-MY" sz="1100" baseline="0"/>
            <a:t>________________________</a:t>
          </a:r>
        </a:p>
        <a:p>
          <a:r>
            <a:rPr lang="en-MY" sz="1100" baseline="0"/>
            <a:t>Pensyarah Kursus</a:t>
          </a:r>
          <a:endParaRPr lang="en-MY" sz="1100"/>
        </a:p>
      </xdr:txBody>
    </xdr:sp>
    <xdr:clientData/>
  </xdr:twoCellAnchor>
  <xdr:twoCellAnchor>
    <xdr:from>
      <xdr:col>7</xdr:col>
      <xdr:colOff>304800</xdr:colOff>
      <xdr:row>49</xdr:row>
      <xdr:rowOff>19050</xdr:rowOff>
    </xdr:from>
    <xdr:to>
      <xdr:col>13</xdr:col>
      <xdr:colOff>0</xdr:colOff>
      <xdr:row>54</xdr:row>
      <xdr:rowOff>104775</xdr:rowOff>
    </xdr:to>
    <xdr:sp macro="" textlink="">
      <xdr:nvSpPr>
        <xdr:cNvPr id="4" name="TextBox 3"/>
        <xdr:cNvSpPr txBox="1"/>
      </xdr:nvSpPr>
      <xdr:spPr>
        <a:xfrm>
          <a:off x="3438525" y="7905750"/>
          <a:ext cx="2295525" cy="1038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/>
            <a:t>Disahkan</a:t>
          </a:r>
          <a:r>
            <a:rPr lang="en-MY" sz="1100" baseline="0"/>
            <a:t> oleh:</a:t>
          </a:r>
        </a:p>
        <a:p>
          <a:endParaRPr lang="en-MY" sz="1100" baseline="0"/>
        </a:p>
        <a:p>
          <a:endParaRPr lang="en-MY" sz="1100" baseline="0"/>
        </a:p>
        <a:p>
          <a:r>
            <a:rPr lang="en-MY" sz="1100" baseline="0"/>
            <a:t>____________________________</a:t>
          </a:r>
        </a:p>
        <a:p>
          <a:r>
            <a:rPr lang="en-MY" sz="1100" baseline="0"/>
            <a:t>Ketua Program/Ketua Jabatan /TPA</a:t>
          </a:r>
          <a:endParaRPr lang="en-MY" sz="1100"/>
        </a:p>
      </xdr:txBody>
    </xdr:sp>
    <xdr:clientData/>
  </xdr:twoCellAnchor>
  <xdr:twoCellAnchor editAs="oneCell">
    <xdr:from>
      <xdr:col>2</xdr:col>
      <xdr:colOff>2014</xdr:colOff>
      <xdr:row>3</xdr:row>
      <xdr:rowOff>47626</xdr:rowOff>
    </xdr:from>
    <xdr:to>
      <xdr:col>3</xdr:col>
      <xdr:colOff>869816</xdr:colOff>
      <xdr:row>4</xdr:row>
      <xdr:rowOff>228600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564" y="133351"/>
          <a:ext cx="1477402" cy="37147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</xdr:row>
      <xdr:rowOff>0</xdr:rowOff>
    </xdr:from>
    <xdr:to>
      <xdr:col>12</xdr:col>
      <xdr:colOff>362323</xdr:colOff>
      <xdr:row>4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85725"/>
          <a:ext cx="762373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828674</xdr:colOff>
      <xdr:row>0</xdr:row>
      <xdr:rowOff>22515</xdr:rowOff>
    </xdr:from>
    <xdr:ext cx="786677" cy="48144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9" y="22515"/>
          <a:ext cx="786677" cy="481445"/>
        </a:xfrm>
        <a:prstGeom prst="rect">
          <a:avLst/>
        </a:prstGeom>
      </xdr:spPr>
    </xdr:pic>
    <xdr:clientData/>
  </xdr:oneCellAnchor>
  <xdr:oneCellAnchor>
    <xdr:from>
      <xdr:col>2</xdr:col>
      <xdr:colOff>1658295</xdr:colOff>
      <xdr:row>0</xdr:row>
      <xdr:rowOff>238125</xdr:rowOff>
    </xdr:from>
    <xdr:ext cx="1745644" cy="397852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745" y="190500"/>
          <a:ext cx="1745644" cy="397852"/>
        </a:xfrm>
        <a:prstGeom prst="rect">
          <a:avLst/>
        </a:prstGeom>
      </xdr:spPr>
    </xdr:pic>
    <xdr:clientData/>
  </xdr:oneCellAnchor>
  <xdr:twoCellAnchor>
    <xdr:from>
      <xdr:col>1</xdr:col>
      <xdr:colOff>161925</xdr:colOff>
      <xdr:row>15</xdr:row>
      <xdr:rowOff>114300</xdr:rowOff>
    </xdr:from>
    <xdr:to>
      <xdr:col>2</xdr:col>
      <xdr:colOff>2000250</xdr:colOff>
      <xdr:row>20</xdr:row>
      <xdr:rowOff>171450</xdr:rowOff>
    </xdr:to>
    <xdr:sp macro="" textlink="">
      <xdr:nvSpPr>
        <xdr:cNvPr id="4" name="TextBox 3"/>
        <xdr:cNvSpPr txBox="1"/>
      </xdr:nvSpPr>
      <xdr:spPr>
        <a:xfrm>
          <a:off x="771525" y="2971800"/>
          <a:ext cx="105727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/>
            <a:t>Disediakan</a:t>
          </a:r>
          <a:r>
            <a:rPr lang="en-MY" sz="1100" baseline="0"/>
            <a:t> oleh:</a:t>
          </a:r>
        </a:p>
        <a:p>
          <a:endParaRPr lang="en-MY" sz="1100" baseline="0"/>
        </a:p>
        <a:p>
          <a:endParaRPr lang="en-MY" sz="1100" baseline="0"/>
        </a:p>
        <a:p>
          <a:r>
            <a:rPr lang="en-MY" sz="1100" baseline="0"/>
            <a:t>________________________</a:t>
          </a:r>
        </a:p>
        <a:p>
          <a:r>
            <a:rPr lang="en-MY" sz="1100" baseline="0"/>
            <a:t>Pensyarah Kursus</a:t>
          </a:r>
          <a:endParaRPr lang="en-MY" sz="1100"/>
        </a:p>
      </xdr:txBody>
    </xdr:sp>
    <xdr:clientData/>
  </xdr:twoCellAnchor>
  <xdr:twoCellAnchor>
    <xdr:from>
      <xdr:col>5</xdr:col>
      <xdr:colOff>1066800</xdr:colOff>
      <xdr:row>15</xdr:row>
      <xdr:rowOff>76200</xdr:rowOff>
    </xdr:from>
    <xdr:to>
      <xdr:col>7</xdr:col>
      <xdr:colOff>0</xdr:colOff>
      <xdr:row>20</xdr:row>
      <xdr:rowOff>161925</xdr:rowOff>
    </xdr:to>
    <xdr:sp macro="" textlink="">
      <xdr:nvSpPr>
        <xdr:cNvPr id="5" name="TextBox 4"/>
        <xdr:cNvSpPr txBox="1"/>
      </xdr:nvSpPr>
      <xdr:spPr>
        <a:xfrm>
          <a:off x="3657600" y="2933700"/>
          <a:ext cx="609600" cy="1038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/>
            <a:t>Disahkan</a:t>
          </a:r>
          <a:r>
            <a:rPr lang="en-MY" sz="1100" baseline="0"/>
            <a:t> oleh:</a:t>
          </a:r>
        </a:p>
        <a:p>
          <a:endParaRPr lang="en-MY" sz="1100" baseline="0"/>
        </a:p>
        <a:p>
          <a:endParaRPr lang="en-MY" sz="1100" baseline="0"/>
        </a:p>
        <a:p>
          <a:r>
            <a:rPr lang="en-MY" sz="1100" baseline="0"/>
            <a:t>____________________________</a:t>
          </a:r>
        </a:p>
        <a:p>
          <a:r>
            <a:rPr lang="en-MY" sz="1100" baseline="0"/>
            <a:t>Ketua Program/Ketua Jabatan/TPA</a:t>
          </a:r>
          <a:endParaRPr lang="en-MY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tabSelected="1" topLeftCell="A8" zoomScaleNormal="100" workbookViewId="0">
      <selection activeCell="S40" sqref="S40"/>
    </sheetView>
  </sheetViews>
  <sheetFormatPr defaultRowHeight="15" x14ac:dyDescent="0.25"/>
  <cols>
    <col min="1" max="1" width="0.7109375" style="22" customWidth="1"/>
    <col min="2" max="2" width="2.42578125" style="22" customWidth="1"/>
    <col min="3" max="3" width="9.140625" style="22"/>
    <col min="4" max="4" width="13.140625" style="22" customWidth="1"/>
    <col min="5" max="6" width="9.140625" style="22"/>
    <col min="7" max="7" width="3.28515625" style="22" customWidth="1"/>
    <col min="8" max="8" width="6.7109375" style="22" customWidth="1"/>
    <col min="9" max="9" width="6.5703125" style="22" customWidth="1"/>
    <col min="10" max="10" width="7.5703125" style="22" customWidth="1"/>
    <col min="11" max="11" width="5.85546875" style="22" customWidth="1"/>
    <col min="12" max="12" width="6.28515625" style="22" customWidth="1"/>
    <col min="13" max="13" width="6" style="22" customWidth="1"/>
    <col min="14" max="14" width="9.140625" style="22"/>
    <col min="15" max="15" width="11.42578125" style="22" customWidth="1"/>
    <col min="16" max="16" width="10" style="22" customWidth="1"/>
    <col min="17" max="17" width="10.42578125" style="22" customWidth="1"/>
    <col min="18" max="16384" width="9.140625" style="22"/>
  </cols>
  <sheetData>
    <row r="1" spans="2:18" ht="6.75" customHeight="1" thickBot="1" x14ac:dyDescent="0.3"/>
    <row r="2" spans="2:18" ht="8.25" hidden="1" customHeight="1" x14ac:dyDescent="0.25"/>
    <row r="3" spans="2:18" hidden="1" x14ac:dyDescent="0.25"/>
    <row r="4" spans="2:18" x14ac:dyDescent="0.25">
      <c r="C4" s="11"/>
      <c r="D4" s="59"/>
      <c r="E4" s="70" t="s">
        <v>13</v>
      </c>
      <c r="F4" s="71"/>
      <c r="G4" s="71"/>
      <c r="H4" s="71"/>
      <c r="I4" s="71"/>
      <c r="J4" s="71"/>
      <c r="K4" s="72"/>
      <c r="L4" s="59"/>
      <c r="M4" s="59"/>
    </row>
    <row r="5" spans="2:18" ht="21.75" thickBot="1" x14ac:dyDescent="0.4">
      <c r="C5" s="11"/>
      <c r="D5" s="60"/>
      <c r="E5" s="73" t="s">
        <v>10</v>
      </c>
      <c r="F5" s="74"/>
      <c r="G5" s="74"/>
      <c r="H5" s="74"/>
      <c r="I5" s="74"/>
      <c r="J5" s="74"/>
      <c r="K5" s="75"/>
      <c r="L5" s="60"/>
      <c r="M5" s="60"/>
      <c r="N5" s="12"/>
      <c r="O5" s="4"/>
      <c r="P5" s="4"/>
      <c r="Q5" s="4"/>
      <c r="R5" s="4"/>
    </row>
    <row r="6" spans="2:18" ht="3.75" customHeight="1" thickBot="1" x14ac:dyDescent="0.4">
      <c r="C6" s="10"/>
      <c r="N6" s="12"/>
      <c r="O6" s="4"/>
      <c r="P6" s="4"/>
      <c r="Q6" s="4"/>
      <c r="R6" s="4"/>
    </row>
    <row r="7" spans="2:18" ht="21.75" thickBot="1" x14ac:dyDescent="0.4">
      <c r="C7" s="61" t="s">
        <v>40</v>
      </c>
      <c r="D7" s="62"/>
      <c r="E7" s="62"/>
      <c r="F7" s="62"/>
      <c r="G7" s="62"/>
      <c r="H7" s="62"/>
      <c r="I7" s="62"/>
      <c r="J7" s="62"/>
      <c r="K7" s="62"/>
      <c r="L7" s="62"/>
      <c r="M7" s="63"/>
      <c r="N7" s="12"/>
      <c r="O7" s="4"/>
      <c r="P7" s="4"/>
      <c r="Q7" s="4"/>
      <c r="R7" s="4"/>
    </row>
    <row r="8" spans="2:18" ht="6" customHeight="1" thickBot="1" x14ac:dyDescent="0.4">
      <c r="C8" s="10"/>
      <c r="N8" s="12"/>
      <c r="O8" s="4"/>
      <c r="P8" s="4"/>
      <c r="Q8" s="4"/>
      <c r="R8" s="4"/>
    </row>
    <row r="9" spans="2:18" ht="15.75" thickBot="1" x14ac:dyDescent="0.3">
      <c r="B9" s="11"/>
      <c r="C9" s="64" t="s">
        <v>39</v>
      </c>
      <c r="D9" s="65"/>
      <c r="E9" s="65"/>
      <c r="F9" s="65"/>
      <c r="G9" s="65"/>
      <c r="H9" s="66"/>
      <c r="J9" s="67" t="s">
        <v>38</v>
      </c>
      <c r="K9" s="68"/>
      <c r="L9" s="68"/>
      <c r="M9" s="69"/>
      <c r="N9" s="5"/>
      <c r="O9" s="4"/>
      <c r="P9" s="4"/>
      <c r="Q9" s="4"/>
      <c r="R9" s="4"/>
    </row>
    <row r="10" spans="2:18" ht="5.25" customHeight="1" thickBot="1" x14ac:dyDescent="0.3">
      <c r="C10" s="2"/>
      <c r="K10" s="4"/>
      <c r="L10" s="4"/>
      <c r="N10" s="4"/>
      <c r="O10" s="4"/>
      <c r="P10" s="4"/>
      <c r="Q10" s="4"/>
      <c r="R10" s="4"/>
    </row>
    <row r="11" spans="2:18" ht="15.75" thickBot="1" x14ac:dyDescent="0.3">
      <c r="C11" s="22" t="s">
        <v>16</v>
      </c>
      <c r="E11" s="41">
        <v>30</v>
      </c>
      <c r="F11" s="38">
        <f>IF(E11&gt;0,1,0)</f>
        <v>1</v>
      </c>
      <c r="G11" s="6"/>
      <c r="H11" s="41" t="s">
        <v>15</v>
      </c>
      <c r="I11" s="85" t="s">
        <v>26</v>
      </c>
      <c r="J11" s="85"/>
      <c r="K11" s="86"/>
      <c r="L11" s="34">
        <f>IF(E12=0,1,0)</f>
        <v>1</v>
      </c>
      <c r="M11" s="3"/>
      <c r="N11" s="13"/>
      <c r="O11" s="13"/>
      <c r="P11" s="13"/>
      <c r="Q11" s="13"/>
      <c r="R11" s="4"/>
    </row>
    <row r="12" spans="2:18" ht="15.75" thickBot="1" x14ac:dyDescent="0.3">
      <c r="C12" s="22" t="s">
        <v>17</v>
      </c>
      <c r="E12" s="41">
        <v>0</v>
      </c>
      <c r="F12" s="38">
        <f t="shared" ref="F12:F13" si="0">IF(E12&gt;0,1,0)</f>
        <v>0</v>
      </c>
      <c r="G12" s="6"/>
      <c r="H12" s="13"/>
      <c r="K12" s="3"/>
      <c r="L12" s="15"/>
      <c r="M12" s="3"/>
      <c r="N12" s="13"/>
      <c r="O12" s="13"/>
      <c r="P12" s="13"/>
      <c r="Q12" s="13"/>
      <c r="R12" s="4"/>
    </row>
    <row r="13" spans="2:18" ht="15.75" thickBot="1" x14ac:dyDescent="0.3">
      <c r="B13" s="11"/>
      <c r="C13" s="22" t="s">
        <v>18</v>
      </c>
      <c r="E13" s="41">
        <v>0</v>
      </c>
      <c r="F13" s="38">
        <f t="shared" si="0"/>
        <v>0</v>
      </c>
      <c r="G13" s="6"/>
      <c r="H13" s="41"/>
      <c r="I13" s="26" t="s">
        <v>8</v>
      </c>
      <c r="J13" s="1"/>
      <c r="K13" s="16"/>
      <c r="L13" s="3"/>
      <c r="M13" s="3"/>
      <c r="N13" s="6"/>
      <c r="O13" s="6"/>
      <c r="P13" s="6"/>
      <c r="Q13" s="6"/>
      <c r="R13" s="4"/>
    </row>
    <row r="14" spans="2:18" ht="15.75" thickBot="1" x14ac:dyDescent="0.3">
      <c r="C14" s="22" t="s">
        <v>3</v>
      </c>
      <c r="E14" s="41">
        <v>2</v>
      </c>
      <c r="H14" s="41"/>
      <c r="I14" s="26" t="s">
        <v>9</v>
      </c>
      <c r="J14" s="1"/>
      <c r="K14" s="3"/>
      <c r="L14" s="3"/>
      <c r="M14" s="3"/>
      <c r="N14" s="6"/>
      <c r="O14" s="6"/>
      <c r="P14" s="6"/>
      <c r="Q14" s="6"/>
      <c r="R14" s="4"/>
    </row>
    <row r="15" spans="2:18" ht="15.75" thickBot="1" x14ac:dyDescent="0.3">
      <c r="C15" s="22" t="s">
        <v>7</v>
      </c>
      <c r="E15" s="41">
        <v>5</v>
      </c>
      <c r="K15" s="6"/>
      <c r="L15" s="4"/>
      <c r="M15" s="4"/>
      <c r="N15" s="6"/>
      <c r="O15" s="6"/>
      <c r="P15" s="6"/>
      <c r="Q15" s="6"/>
      <c r="R15" s="4"/>
    </row>
    <row r="16" spans="2:18" ht="6" customHeight="1" thickBot="1" x14ac:dyDescent="0.3">
      <c r="K16" s="4"/>
      <c r="L16" s="4"/>
      <c r="M16" s="4"/>
      <c r="N16" s="6"/>
      <c r="O16" s="6"/>
      <c r="P16" s="6"/>
      <c r="Q16" s="6"/>
      <c r="R16" s="4"/>
    </row>
    <row r="17" spans="2:18" ht="15.75" thickBot="1" x14ac:dyDescent="0.3">
      <c r="C17" s="45" t="s">
        <v>4</v>
      </c>
      <c r="D17" s="46"/>
      <c r="E17" s="47" t="s">
        <v>2</v>
      </c>
      <c r="F17" s="49" t="s">
        <v>1</v>
      </c>
      <c r="G17" s="137"/>
      <c r="H17" s="140" t="s">
        <v>11</v>
      </c>
      <c r="I17" s="141"/>
      <c r="J17" s="142"/>
      <c r="K17" s="143" t="s">
        <v>19</v>
      </c>
      <c r="L17" s="144"/>
      <c r="M17" s="145"/>
      <c r="N17" s="6"/>
      <c r="O17" s="6"/>
      <c r="P17" s="6"/>
      <c r="Q17" s="6"/>
      <c r="R17" s="4"/>
    </row>
    <row r="18" spans="2:18" ht="15.75" x14ac:dyDescent="0.25">
      <c r="C18" s="87" t="s">
        <v>46</v>
      </c>
      <c r="D18" s="87"/>
      <c r="E18" s="50">
        <v>1</v>
      </c>
      <c r="F18" s="48">
        <v>6</v>
      </c>
      <c r="G18" s="138"/>
      <c r="H18" s="88">
        <f>SUM(F18)</f>
        <v>6</v>
      </c>
      <c r="I18" s="89"/>
      <c r="J18" s="90"/>
      <c r="K18" s="91" t="s">
        <v>30</v>
      </c>
      <c r="L18" s="92"/>
      <c r="M18" s="93"/>
      <c r="N18" s="6"/>
      <c r="O18" s="6"/>
      <c r="P18" s="6"/>
      <c r="Q18" s="6"/>
      <c r="R18" s="4"/>
    </row>
    <row r="19" spans="2:18" ht="15.75" x14ac:dyDescent="0.25">
      <c r="B19" s="11"/>
      <c r="C19" s="94" t="s">
        <v>45</v>
      </c>
      <c r="D19" s="94"/>
      <c r="E19" s="51">
        <v>2</v>
      </c>
      <c r="F19" s="42">
        <v>4</v>
      </c>
      <c r="G19" s="138"/>
      <c r="H19" s="78">
        <f>SUM(E19*F19)</f>
        <v>8</v>
      </c>
      <c r="I19" s="79"/>
      <c r="J19" s="80"/>
      <c r="K19" s="81" t="s">
        <v>32</v>
      </c>
      <c r="L19" s="82"/>
      <c r="M19" s="83"/>
      <c r="N19" s="6"/>
      <c r="O19" s="6"/>
      <c r="P19" s="6"/>
      <c r="Q19" s="6"/>
      <c r="R19" s="4"/>
    </row>
    <row r="20" spans="2:18" ht="15.75" x14ac:dyDescent="0.25">
      <c r="B20" s="11"/>
      <c r="C20" s="76" t="s">
        <v>31</v>
      </c>
      <c r="D20" s="77"/>
      <c r="E20" s="51">
        <v>2</v>
      </c>
      <c r="F20" s="42">
        <v>7</v>
      </c>
      <c r="G20" s="138"/>
      <c r="H20" s="78">
        <f>SUM(E20*F20)</f>
        <v>14</v>
      </c>
      <c r="I20" s="79"/>
      <c r="J20" s="80"/>
      <c r="K20" s="81" t="s">
        <v>33</v>
      </c>
      <c r="L20" s="82"/>
      <c r="M20" s="83"/>
      <c r="N20" s="6"/>
      <c r="O20" s="6"/>
      <c r="P20" s="6"/>
      <c r="Q20" s="6"/>
      <c r="R20" s="4"/>
    </row>
    <row r="21" spans="2:18" ht="15.75" x14ac:dyDescent="0.25">
      <c r="C21" s="84" t="s">
        <v>0</v>
      </c>
      <c r="D21" s="84"/>
      <c r="E21" s="51">
        <v>1</v>
      </c>
      <c r="F21" s="42">
        <v>2</v>
      </c>
      <c r="G21" s="138"/>
      <c r="H21" s="113">
        <f>(E21*F21)</f>
        <v>2</v>
      </c>
      <c r="I21" s="114"/>
      <c r="J21" s="115"/>
      <c r="K21" s="116" t="s">
        <v>29</v>
      </c>
      <c r="L21" s="117"/>
      <c r="M21" s="118"/>
      <c r="N21" s="4"/>
      <c r="O21" s="6"/>
      <c r="P21" s="6"/>
      <c r="Q21" s="6"/>
      <c r="R21" s="4"/>
    </row>
    <row r="22" spans="2:18" ht="15.75" thickBot="1" x14ac:dyDescent="0.3">
      <c r="C22" s="129" t="s">
        <v>27</v>
      </c>
      <c r="D22" s="130"/>
      <c r="E22" s="43">
        <v>2</v>
      </c>
      <c r="F22" s="44">
        <f>SUM(F18)</f>
        <v>6</v>
      </c>
      <c r="G22" s="139"/>
      <c r="H22" s="131">
        <f>SUM(E22*F22)</f>
        <v>12</v>
      </c>
      <c r="I22" s="132"/>
      <c r="J22" s="133"/>
      <c r="K22" s="134" t="s">
        <v>28</v>
      </c>
      <c r="L22" s="135"/>
      <c r="M22" s="136"/>
      <c r="N22" s="4"/>
      <c r="O22" s="4"/>
      <c r="P22" s="4"/>
      <c r="Q22" s="4"/>
      <c r="R22" s="4"/>
    </row>
    <row r="23" spans="2:18" ht="8.25" customHeight="1" thickBot="1" x14ac:dyDescent="0.3">
      <c r="C23" s="4"/>
      <c r="D23" s="4"/>
      <c r="E23" s="6"/>
      <c r="F23" s="55"/>
      <c r="G23" s="55"/>
      <c r="H23" s="3"/>
      <c r="I23" s="55"/>
      <c r="J23" s="3"/>
      <c r="N23" s="4"/>
      <c r="O23" s="3"/>
      <c r="P23" s="3"/>
      <c r="Q23" s="3"/>
      <c r="R23" s="3"/>
    </row>
    <row r="24" spans="2:18" ht="16.5" thickBot="1" x14ac:dyDescent="0.3">
      <c r="B24" s="8"/>
      <c r="C24" s="8"/>
      <c r="F24" s="8" t="s">
        <v>12</v>
      </c>
      <c r="G24" s="8"/>
      <c r="H24" s="29">
        <f>SUM(E11)</f>
        <v>30</v>
      </c>
      <c r="I24" s="55"/>
      <c r="J24" s="30"/>
      <c r="K24" s="17">
        <f>SUM(H24:J24)</f>
        <v>30</v>
      </c>
      <c r="L24" s="22" t="s">
        <v>5</v>
      </c>
      <c r="N24" s="4"/>
      <c r="O24" s="14"/>
      <c r="P24" s="14"/>
      <c r="Q24" s="14"/>
      <c r="R24" s="14"/>
    </row>
    <row r="25" spans="2:18" ht="9.75" customHeight="1" thickBot="1" x14ac:dyDescent="0.3">
      <c r="B25" s="8"/>
      <c r="C25" s="8"/>
      <c r="F25" s="8"/>
      <c r="G25" s="8"/>
      <c r="H25" s="6"/>
      <c r="I25" s="55"/>
      <c r="J25" s="6"/>
      <c r="K25" s="18"/>
      <c r="N25" s="4"/>
      <c r="O25" s="14"/>
      <c r="P25" s="14"/>
      <c r="Q25" s="14"/>
      <c r="R25" s="14"/>
    </row>
    <row r="26" spans="2:18" ht="16.5" thickBot="1" x14ac:dyDescent="0.3">
      <c r="C26" s="119" t="s">
        <v>42</v>
      </c>
      <c r="D26" s="119"/>
      <c r="E26" s="119"/>
      <c r="F26" s="119"/>
      <c r="H26" s="7">
        <f>SUM(H18:H21)</f>
        <v>30</v>
      </c>
      <c r="I26" s="55"/>
      <c r="J26" s="30"/>
      <c r="K26" s="19">
        <f>SUM(H26:J26)</f>
        <v>30</v>
      </c>
      <c r="L26" s="22" t="s">
        <v>5</v>
      </c>
      <c r="N26" s="4"/>
      <c r="O26" s="14"/>
      <c r="P26" s="14"/>
      <c r="Q26" s="14"/>
      <c r="R26" s="14"/>
    </row>
    <row r="27" spans="2:18" ht="5.25" customHeight="1" thickBot="1" x14ac:dyDescent="0.3">
      <c r="K27" s="20"/>
      <c r="L27" s="4"/>
      <c r="N27" s="4"/>
      <c r="O27" s="14"/>
      <c r="P27" s="14"/>
      <c r="Q27" s="14"/>
      <c r="R27" s="14"/>
    </row>
    <row r="28" spans="2:18" ht="19.5" thickBot="1" x14ac:dyDescent="0.35">
      <c r="B28" s="98" t="s">
        <v>44</v>
      </c>
      <c r="C28" s="99"/>
      <c r="D28" s="99"/>
      <c r="E28" s="99"/>
      <c r="F28" s="99"/>
      <c r="G28" s="99"/>
      <c r="H28" s="99"/>
      <c r="I28" s="99"/>
      <c r="J28" s="99"/>
      <c r="K28" s="57">
        <f>SUM(K26/K24)*100</f>
        <v>100</v>
      </c>
      <c r="L28" s="3" t="s">
        <v>6</v>
      </c>
      <c r="N28" s="4"/>
      <c r="O28" s="14"/>
      <c r="P28" s="33"/>
      <c r="Q28" s="14"/>
      <c r="R28" s="14"/>
    </row>
    <row r="29" spans="2:18" ht="6.75" customHeight="1" x14ac:dyDescent="0.25">
      <c r="K29" s="21"/>
      <c r="N29" s="4"/>
      <c r="O29" s="14"/>
      <c r="P29" s="14"/>
      <c r="Q29" s="14"/>
      <c r="R29" s="14"/>
    </row>
    <row r="30" spans="2:18" ht="19.5" customHeight="1" x14ac:dyDescent="0.25">
      <c r="B30" s="123" t="s">
        <v>22</v>
      </c>
      <c r="C30" s="124"/>
      <c r="D30" s="124"/>
      <c r="E30" s="124"/>
      <c r="F30" s="124"/>
      <c r="G30" s="124"/>
      <c r="H30" s="124"/>
      <c r="I30" s="124"/>
      <c r="J30" s="124"/>
      <c r="K30" s="125"/>
      <c r="N30" s="3"/>
      <c r="O30" s="4"/>
      <c r="P30" s="4"/>
      <c r="Q30" s="4"/>
      <c r="R30" s="4"/>
    </row>
    <row r="31" spans="2:18" ht="16.5" thickBot="1" x14ac:dyDescent="0.3">
      <c r="B31" s="126" t="s">
        <v>43</v>
      </c>
      <c r="C31" s="127"/>
      <c r="D31" s="127"/>
      <c r="E31" s="127"/>
      <c r="F31" s="127"/>
      <c r="G31" s="127"/>
      <c r="H31" s="127"/>
      <c r="I31" s="127"/>
      <c r="J31" s="128"/>
      <c r="K31" s="39">
        <f>SUM(H22+H20+E12+E13)/16</f>
        <v>1.625</v>
      </c>
      <c r="L31" s="22" t="s">
        <v>14</v>
      </c>
      <c r="M31" s="31"/>
      <c r="N31" s="3"/>
      <c r="O31" s="4"/>
      <c r="P31" s="4"/>
      <c r="Q31" s="4"/>
      <c r="R31" s="4"/>
    </row>
    <row r="32" spans="2:18" ht="6.75" customHeight="1" thickBot="1" x14ac:dyDescent="0.3">
      <c r="B32" s="6"/>
      <c r="C32" s="6"/>
      <c r="D32" s="6"/>
      <c r="E32" s="6"/>
      <c r="F32" s="6"/>
      <c r="G32" s="6"/>
      <c r="H32" s="6"/>
      <c r="I32" s="6"/>
      <c r="J32" s="6"/>
      <c r="K32" s="25"/>
      <c r="M32" s="11"/>
      <c r="N32" s="3"/>
      <c r="O32" s="4"/>
      <c r="P32" s="4"/>
      <c r="Q32" s="4"/>
      <c r="R32" s="4"/>
    </row>
    <row r="33" spans="2:18" ht="16.5" thickBot="1" x14ac:dyDescent="0.3">
      <c r="B33" s="98" t="s">
        <v>24</v>
      </c>
      <c r="C33" s="99"/>
      <c r="D33" s="99"/>
      <c r="E33" s="99"/>
      <c r="F33" s="99"/>
      <c r="G33" s="99"/>
      <c r="H33" s="99"/>
      <c r="I33" s="99"/>
      <c r="J33" s="99"/>
      <c r="K33" s="40">
        <f>SUM(E13+H18+H20+H21+F12)*(F13)/16</f>
        <v>0</v>
      </c>
      <c r="L33" s="22" t="s">
        <v>14</v>
      </c>
      <c r="M33" s="31"/>
      <c r="N33" s="4"/>
      <c r="O33" s="4"/>
      <c r="P33" s="4"/>
      <c r="Q33" s="4"/>
      <c r="R33" s="4"/>
    </row>
    <row r="34" spans="2:18" ht="6" customHeight="1" thickBot="1" x14ac:dyDescent="0.3">
      <c r="B34" s="27"/>
      <c r="C34" s="27"/>
      <c r="D34" s="27"/>
      <c r="E34" s="27"/>
      <c r="F34" s="27"/>
      <c r="G34" s="27"/>
      <c r="H34" s="27"/>
      <c r="I34" s="27"/>
      <c r="J34" s="27"/>
      <c r="K34" s="28"/>
      <c r="M34" s="11"/>
      <c r="N34" s="4"/>
      <c r="O34" s="4"/>
      <c r="P34" s="4"/>
      <c r="Q34" s="4"/>
      <c r="R34" s="4"/>
    </row>
    <row r="35" spans="2:18" ht="16.5" thickBot="1" x14ac:dyDescent="0.3">
      <c r="B35" s="98" t="s">
        <v>25</v>
      </c>
      <c r="C35" s="99"/>
      <c r="D35" s="99"/>
      <c r="E35" s="99"/>
      <c r="F35" s="99"/>
      <c r="G35" s="99"/>
      <c r="H35" s="99"/>
      <c r="I35" s="99"/>
      <c r="J35" s="99"/>
      <c r="K35" s="40">
        <f>SUM(H18+H20+H21+E12)*(F12)/16</f>
        <v>0</v>
      </c>
      <c r="L35" s="22" t="s">
        <v>14</v>
      </c>
      <c r="M35" s="31"/>
      <c r="N35" s="4"/>
      <c r="O35" s="4"/>
      <c r="P35" s="4"/>
      <c r="Q35" s="4"/>
      <c r="R35" s="4"/>
    </row>
    <row r="36" spans="2:18" ht="6.75" customHeight="1" thickBot="1" x14ac:dyDescent="0.3">
      <c r="B36" s="6"/>
      <c r="C36" s="24"/>
      <c r="D36" s="24"/>
      <c r="E36" s="24"/>
      <c r="F36" s="24"/>
      <c r="G36" s="24"/>
      <c r="H36" s="24"/>
      <c r="I36" s="24"/>
      <c r="J36" s="6"/>
      <c r="K36" s="13"/>
      <c r="M36" s="11"/>
      <c r="N36" s="4"/>
      <c r="O36" s="4"/>
      <c r="P36" s="4"/>
      <c r="Q36" s="4"/>
      <c r="R36" s="4"/>
    </row>
    <row r="37" spans="2:18" ht="16.5" thickBot="1" x14ac:dyDescent="0.3">
      <c r="B37" s="98" t="s">
        <v>37</v>
      </c>
      <c r="C37" s="99"/>
      <c r="D37" s="99"/>
      <c r="E37" s="99"/>
      <c r="F37" s="99"/>
      <c r="G37" s="99"/>
      <c r="H37" s="99"/>
      <c r="I37" s="99"/>
      <c r="J37" s="99"/>
      <c r="K37" s="37">
        <f>SUM(E13+H20)*F13/16</f>
        <v>0</v>
      </c>
      <c r="L37" s="22" t="s">
        <v>14</v>
      </c>
      <c r="M37" s="31"/>
      <c r="N37" s="4"/>
      <c r="O37" s="4"/>
      <c r="P37" s="4"/>
      <c r="Q37" s="4"/>
      <c r="R37" s="4"/>
    </row>
    <row r="38" spans="2:18" ht="6.75" customHeight="1" thickBot="1" x14ac:dyDescent="0.3">
      <c r="B38" s="23"/>
      <c r="C38" s="24"/>
      <c r="D38" s="24"/>
      <c r="E38" s="24"/>
      <c r="F38" s="24"/>
      <c r="G38" s="24"/>
      <c r="H38" s="24"/>
      <c r="I38" s="24"/>
      <c r="J38" s="6"/>
      <c r="K38" s="6"/>
      <c r="M38" s="11"/>
      <c r="N38" s="4"/>
      <c r="O38" s="4"/>
      <c r="P38" s="4"/>
      <c r="Q38" s="4"/>
      <c r="R38" s="4"/>
    </row>
    <row r="39" spans="2:18" ht="16.5" thickBot="1" x14ac:dyDescent="0.3">
      <c r="B39" s="98" t="s">
        <v>36</v>
      </c>
      <c r="C39" s="99"/>
      <c r="D39" s="99"/>
      <c r="E39" s="99"/>
      <c r="F39" s="99"/>
      <c r="G39" s="99"/>
      <c r="H39" s="99"/>
      <c r="I39" s="99"/>
      <c r="J39" s="99"/>
      <c r="K39" s="36">
        <f>SUM(E12+H20)*F12/16</f>
        <v>0</v>
      </c>
      <c r="L39" s="22" t="s">
        <v>14</v>
      </c>
      <c r="M39" s="31"/>
      <c r="N39" s="4"/>
      <c r="O39" s="4"/>
      <c r="P39" s="4"/>
      <c r="Q39" s="4"/>
      <c r="R39" s="4"/>
    </row>
    <row r="40" spans="2:18" ht="7.5" customHeight="1" thickBot="1" x14ac:dyDescent="0.3">
      <c r="B40" s="27"/>
      <c r="C40" s="27"/>
      <c r="D40" s="27"/>
      <c r="E40" s="27"/>
      <c r="F40" s="27"/>
      <c r="G40" s="27"/>
      <c r="H40" s="27"/>
      <c r="I40" s="27"/>
      <c r="J40" s="27"/>
      <c r="K40" s="32"/>
      <c r="M40" s="31"/>
      <c r="N40" s="4"/>
      <c r="O40" s="4"/>
      <c r="P40" s="4"/>
      <c r="Q40" s="4"/>
      <c r="R40" s="4"/>
    </row>
    <row r="41" spans="2:18" ht="16.5" thickBot="1" x14ac:dyDescent="0.3">
      <c r="B41" s="98" t="s">
        <v>35</v>
      </c>
      <c r="C41" s="99"/>
      <c r="D41" s="99"/>
      <c r="E41" s="99"/>
      <c r="F41" s="99"/>
      <c r="G41" s="99"/>
      <c r="H41" s="99"/>
      <c r="I41" s="99"/>
      <c r="J41" s="100"/>
      <c r="K41" s="35">
        <f>SUM(H20)*L11/16</f>
        <v>0.875</v>
      </c>
      <c r="L41" s="22" t="s">
        <v>14</v>
      </c>
      <c r="M41" s="31"/>
      <c r="N41" s="4"/>
      <c r="O41" s="4"/>
      <c r="P41" s="4"/>
      <c r="Q41" s="4"/>
      <c r="R41" s="4"/>
    </row>
    <row r="42" spans="2:18" ht="6.75" customHeight="1" thickBot="1" x14ac:dyDescent="0.3">
      <c r="C42" s="9"/>
      <c r="D42" s="9"/>
      <c r="E42" s="9"/>
      <c r="F42" s="9"/>
      <c r="G42" s="9"/>
      <c r="H42" s="9"/>
      <c r="I42" s="9"/>
      <c r="J42" s="4"/>
      <c r="K42" s="6"/>
      <c r="M42" s="11"/>
      <c r="N42" s="4"/>
      <c r="O42" s="4"/>
      <c r="P42" s="4"/>
      <c r="Q42" s="4"/>
      <c r="R42" s="4"/>
    </row>
    <row r="43" spans="2:18" ht="15" customHeight="1" thickBot="1" x14ac:dyDescent="0.3">
      <c r="C43" s="58" t="s">
        <v>20</v>
      </c>
      <c r="D43" s="52"/>
      <c r="E43" s="52"/>
      <c r="F43" s="53"/>
      <c r="G43" s="4"/>
      <c r="H43" s="101" t="s">
        <v>34</v>
      </c>
      <c r="I43" s="101"/>
      <c r="J43" s="102"/>
      <c r="K43" s="54">
        <f>SUM(H18+H19+H21)/(E11+E12+E13)*100</f>
        <v>53.333333333333336</v>
      </c>
      <c r="L43" s="22" t="s">
        <v>6</v>
      </c>
      <c r="M43" s="11"/>
    </row>
    <row r="44" spans="2:18" ht="16.5" customHeight="1" x14ac:dyDescent="0.25">
      <c r="C44" s="103" t="s">
        <v>21</v>
      </c>
      <c r="D44" s="103"/>
      <c r="E44" s="103"/>
      <c r="F44" s="103"/>
      <c r="H44" s="104" t="str">
        <f>IF((K43&gt;29)*(K43&lt;79),"BLENDED","NOT BLENDED")</f>
        <v>BLENDED</v>
      </c>
      <c r="I44" s="105"/>
      <c r="J44" s="105"/>
      <c r="K44" s="106"/>
    </row>
    <row r="45" spans="2:18" ht="12.75" customHeight="1" thickBot="1" x14ac:dyDescent="0.3">
      <c r="C45" s="110" t="s">
        <v>23</v>
      </c>
      <c r="D45" s="111"/>
      <c r="E45" s="111"/>
      <c r="F45" s="112"/>
      <c r="H45" s="107"/>
      <c r="I45" s="108"/>
      <c r="J45" s="108"/>
      <c r="K45" s="109"/>
    </row>
    <row r="46" spans="2:18" ht="6.75" customHeight="1" thickBot="1" x14ac:dyDescent="0.3"/>
    <row r="47" spans="2:18" ht="19.5" customHeight="1" thickBot="1" x14ac:dyDescent="0.4">
      <c r="H47" s="56">
        <f>SUM(3+F18+F19+F21)</f>
        <v>15</v>
      </c>
      <c r="I47" s="120" t="s">
        <v>41</v>
      </c>
      <c r="J47" s="121"/>
      <c r="K47" s="122"/>
    </row>
    <row r="48" spans="2:18" ht="22.5" customHeight="1" thickBot="1" x14ac:dyDescent="0.4">
      <c r="H48" s="95" t="str">
        <f>IF((H47&gt;14),"CIDOS APPROVED","NOT APPROVED")</f>
        <v>CIDOS APPROVED</v>
      </c>
      <c r="I48" s="96"/>
      <c r="J48" s="96"/>
      <c r="K48" s="97"/>
    </row>
    <row r="49" ht="8.25" customHeight="1" x14ac:dyDescent="0.25"/>
  </sheetData>
  <mergeCells count="39">
    <mergeCell ref="B37:J37"/>
    <mergeCell ref="H21:J21"/>
    <mergeCell ref="K21:M21"/>
    <mergeCell ref="C26:F26"/>
    <mergeCell ref="I47:K47"/>
    <mergeCell ref="B28:J28"/>
    <mergeCell ref="B30:K30"/>
    <mergeCell ref="B31:J31"/>
    <mergeCell ref="B33:J33"/>
    <mergeCell ref="B35:J35"/>
    <mergeCell ref="C22:D22"/>
    <mergeCell ref="H22:J22"/>
    <mergeCell ref="K22:M22"/>
    <mergeCell ref="G17:G22"/>
    <mergeCell ref="H17:J17"/>
    <mergeCell ref="K17:M17"/>
    <mergeCell ref="H48:K48"/>
    <mergeCell ref="B39:J39"/>
    <mergeCell ref="B41:J41"/>
    <mergeCell ref="H43:J43"/>
    <mergeCell ref="C44:F44"/>
    <mergeCell ref="H44:K45"/>
    <mergeCell ref="C45:F45"/>
    <mergeCell ref="C20:D20"/>
    <mergeCell ref="H20:J20"/>
    <mergeCell ref="K20:M20"/>
    <mergeCell ref="C21:D21"/>
    <mergeCell ref="I11:K11"/>
    <mergeCell ref="C18:D18"/>
    <mergeCell ref="H18:J18"/>
    <mergeCell ref="K18:M18"/>
    <mergeCell ref="C19:D19"/>
    <mergeCell ref="H19:J19"/>
    <mergeCell ref="K19:M19"/>
    <mergeCell ref="C7:M7"/>
    <mergeCell ref="C9:H9"/>
    <mergeCell ref="J9:M9"/>
    <mergeCell ref="E4:K4"/>
    <mergeCell ref="E5:K5"/>
  </mergeCells>
  <pageMargins left="0.7" right="0.7" top="0.75" bottom="0.75" header="0.3" footer="0.3"/>
  <pageSetup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M12" sqref="M12"/>
    </sheetView>
  </sheetViews>
  <sheetFormatPr defaultRowHeight="15" x14ac:dyDescent="0.25"/>
  <cols>
    <col min="1" max="1" width="2.42578125" style="22" customWidth="1"/>
    <col min="2" max="2" width="2.5703125" style="22" customWidth="1"/>
    <col min="3" max="3" width="34.28515625" style="22" customWidth="1"/>
    <col min="4" max="4" width="17.7109375" style="22" customWidth="1"/>
    <col min="5" max="5" width="21.7109375" style="22" customWidth="1"/>
    <col min="6" max="6" width="24.42578125" style="22" bestFit="1" customWidth="1"/>
    <col min="7" max="7" width="25.28515625" style="22" customWidth="1"/>
    <col min="8" max="16384" width="9.140625" style="22"/>
  </cols>
  <sheetData>
    <row r="1" spans="1:10" ht="31.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 x14ac:dyDescent="0.25">
      <c r="A2" s="146"/>
      <c r="B2" s="146"/>
      <c r="C2" s="146"/>
      <c r="D2" s="181"/>
      <c r="E2" s="180" t="s">
        <v>77</v>
      </c>
      <c r="F2" s="180"/>
      <c r="G2" s="180"/>
      <c r="H2" s="146"/>
      <c r="I2" s="146"/>
      <c r="J2" s="146"/>
    </row>
    <row r="3" spans="1:10" ht="18.75" x14ac:dyDescent="0.3">
      <c r="A3" s="146"/>
      <c r="B3" s="146"/>
      <c r="C3" s="179" t="s">
        <v>76</v>
      </c>
      <c r="D3" s="179"/>
      <c r="E3" s="179"/>
      <c r="F3" s="179"/>
      <c r="G3" s="179"/>
      <c r="H3" s="146"/>
      <c r="I3" s="146"/>
      <c r="J3" s="146"/>
    </row>
    <row r="4" spans="1:10" ht="3.75" customHeight="1" thickBot="1" x14ac:dyDescent="0.35">
      <c r="A4" s="146"/>
      <c r="B4" s="146"/>
      <c r="C4" s="178"/>
      <c r="D4" s="178"/>
      <c r="E4" s="178"/>
      <c r="F4" s="178"/>
      <c r="G4" s="178"/>
      <c r="H4" s="146"/>
      <c r="I4" s="146"/>
      <c r="J4" s="146"/>
    </row>
    <row r="5" spans="1:10" ht="12.75" hidden="1" customHeight="1" thickBot="1" x14ac:dyDescent="0.3">
      <c r="A5" s="146"/>
      <c r="B5" s="146"/>
      <c r="C5" s="177"/>
      <c r="D5" s="146"/>
      <c r="E5" s="146"/>
      <c r="F5" s="146"/>
      <c r="G5" s="146"/>
      <c r="H5" s="146"/>
      <c r="I5" s="146"/>
      <c r="J5" s="146"/>
    </row>
    <row r="6" spans="1:10" ht="39.75" customHeight="1" thickBot="1" x14ac:dyDescent="0.3">
      <c r="A6" s="146"/>
      <c r="B6" s="154"/>
      <c r="C6" s="176" t="s">
        <v>75</v>
      </c>
      <c r="D6" s="175" t="s">
        <v>74</v>
      </c>
      <c r="E6" s="174" t="s">
        <v>73</v>
      </c>
      <c r="F6" s="173" t="s">
        <v>72</v>
      </c>
      <c r="G6" s="172" t="s">
        <v>71</v>
      </c>
      <c r="H6" s="146"/>
      <c r="I6" s="146"/>
      <c r="J6" s="146"/>
    </row>
    <row r="7" spans="1:10" ht="44.25" customHeight="1" x14ac:dyDescent="0.25">
      <c r="A7" s="146"/>
      <c r="B7" s="159">
        <v>1</v>
      </c>
      <c r="C7" s="171" t="s">
        <v>70</v>
      </c>
      <c r="D7" s="170">
        <v>1</v>
      </c>
      <c r="E7" s="169" t="s">
        <v>69</v>
      </c>
      <c r="F7" s="168" t="s">
        <v>68</v>
      </c>
      <c r="G7" s="167" t="s">
        <v>60</v>
      </c>
      <c r="H7" s="146"/>
      <c r="I7" s="146"/>
      <c r="J7" s="146"/>
    </row>
    <row r="8" spans="1:10" ht="43.5" customHeight="1" x14ac:dyDescent="0.25">
      <c r="A8" s="146"/>
      <c r="B8" s="159">
        <v>2</v>
      </c>
      <c r="C8" s="165" t="s">
        <v>67</v>
      </c>
      <c r="D8" s="164" t="s">
        <v>66</v>
      </c>
      <c r="E8" s="166" t="s">
        <v>65</v>
      </c>
      <c r="F8" s="161" t="s">
        <v>64</v>
      </c>
      <c r="G8" s="155" t="s">
        <v>51</v>
      </c>
      <c r="H8" s="146"/>
      <c r="I8" s="146"/>
      <c r="J8" s="146"/>
    </row>
    <row r="9" spans="1:10" ht="42.75" customHeight="1" x14ac:dyDescent="0.25">
      <c r="A9" s="146"/>
      <c r="B9" s="159">
        <v>3</v>
      </c>
      <c r="C9" s="165" t="s">
        <v>63</v>
      </c>
      <c r="D9" s="164" t="s">
        <v>58</v>
      </c>
      <c r="E9" s="156" t="s">
        <v>62</v>
      </c>
      <c r="F9" s="161" t="s">
        <v>61</v>
      </c>
      <c r="G9" s="160" t="s">
        <v>60</v>
      </c>
      <c r="H9" s="146"/>
      <c r="I9" s="146"/>
      <c r="J9" s="146"/>
    </row>
    <row r="10" spans="1:10" ht="42" customHeight="1" x14ac:dyDescent="0.25">
      <c r="A10" s="146"/>
      <c r="B10" s="159">
        <v>4</v>
      </c>
      <c r="C10" s="163" t="s">
        <v>59</v>
      </c>
      <c r="D10" s="162" t="s">
        <v>58</v>
      </c>
      <c r="E10" s="156" t="s">
        <v>57</v>
      </c>
      <c r="F10" s="161" t="s">
        <v>56</v>
      </c>
      <c r="G10" s="160" t="s">
        <v>55</v>
      </c>
      <c r="H10" s="146"/>
      <c r="I10" s="146"/>
      <c r="J10" s="146"/>
    </row>
    <row r="11" spans="1:10" ht="42.75" customHeight="1" thickBot="1" x14ac:dyDescent="0.3">
      <c r="A11" s="146"/>
      <c r="B11" s="159">
        <v>5</v>
      </c>
      <c r="C11" s="158" t="s">
        <v>54</v>
      </c>
      <c r="D11" s="157">
        <v>2</v>
      </c>
      <c r="E11" s="156" t="s">
        <v>53</v>
      </c>
      <c r="F11" s="155" t="s">
        <v>52</v>
      </c>
      <c r="G11" s="155" t="s">
        <v>51</v>
      </c>
      <c r="H11" s="146"/>
      <c r="I11" s="146"/>
      <c r="J11" s="146"/>
    </row>
    <row r="12" spans="1:10" ht="28.5" customHeight="1" thickBot="1" x14ac:dyDescent="0.3">
      <c r="A12" s="146"/>
      <c r="B12" s="154"/>
      <c r="C12" s="153" t="s">
        <v>50</v>
      </c>
      <c r="D12" s="152" t="s">
        <v>49</v>
      </c>
      <c r="E12" s="146"/>
      <c r="F12" s="146"/>
      <c r="G12" s="146"/>
      <c r="H12" s="146"/>
      <c r="I12" s="146"/>
      <c r="J12" s="146"/>
    </row>
    <row r="13" spans="1:10" ht="6.75" customHeight="1" x14ac:dyDescent="0.25">
      <c r="A13" s="146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 x14ac:dyDescent="0.25">
      <c r="A14" s="146"/>
      <c r="B14" s="146"/>
      <c r="C14" s="151" t="s">
        <v>48</v>
      </c>
      <c r="D14" s="150" t="str">
        <f>IF(D12&gt;15,"BLENDED MODE","NOT BLENDED")</f>
        <v>BLENDED MODE</v>
      </c>
      <c r="E14" s="146"/>
      <c r="F14" s="146"/>
      <c r="G14" s="146"/>
      <c r="H14" s="146"/>
      <c r="I14" s="146"/>
      <c r="J14" s="146"/>
    </row>
    <row r="15" spans="1:10" ht="22.5" customHeight="1" x14ac:dyDescent="0.25">
      <c r="A15" s="146"/>
      <c r="B15" s="146"/>
      <c r="C15" s="149" t="s">
        <v>47</v>
      </c>
      <c r="D15" s="148"/>
      <c r="E15" s="146"/>
      <c r="F15" s="146"/>
      <c r="G15" s="146"/>
      <c r="H15" s="146"/>
      <c r="I15" s="146"/>
      <c r="J15" s="146"/>
    </row>
    <row r="16" spans="1:10" x14ac:dyDescent="0.25">
      <c r="A16" s="146"/>
      <c r="B16" s="146"/>
      <c r="C16" s="147"/>
      <c r="D16" s="146"/>
      <c r="E16" s="146"/>
      <c r="F16" s="146"/>
      <c r="G16" s="146"/>
      <c r="H16" s="146"/>
      <c r="I16" s="146"/>
      <c r="J16" s="146"/>
    </row>
  </sheetData>
  <mergeCells count="3">
    <mergeCell ref="C3:G3"/>
    <mergeCell ref="C15:D15"/>
    <mergeCell ref="E2:G2"/>
  </mergeCells>
  <pageMargins left="0.7" right="0.7" top="0.75" bottom="0.75" header="0.3" footer="0.3"/>
  <pageSetup paperSize="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BLDT</vt:lpstr>
      <vt:lpstr>Template BLFR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pre installer</cp:lastModifiedBy>
  <cp:lastPrinted>2016-10-28T07:47:28Z</cp:lastPrinted>
  <dcterms:created xsi:type="dcterms:W3CDTF">2012-02-14T01:52:01Z</dcterms:created>
  <dcterms:modified xsi:type="dcterms:W3CDTF">2019-12-16T02:03:09Z</dcterms:modified>
</cp:coreProperties>
</file>